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9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heatherbristol/Desktop/"/>
    </mc:Choice>
  </mc:AlternateContent>
  <xr:revisionPtr revIDLastSave="0" documentId="8_{3823A840-C412-8042-BE13-5CB27F8F765E}" xr6:coauthVersionLast="47" xr6:coauthVersionMax="47" xr10:uidLastSave="{00000000-0000-0000-0000-000000000000}"/>
  <bookViews>
    <workbookView xWindow="0" yWindow="500" windowWidth="33600" windowHeight="18620" tabRatio="500" xr2:uid="{00000000-000D-0000-FFFF-FFFF00000000}"/>
  </bookViews>
  <sheets>
    <sheet name="SKU Details" sheetId="1" r:id="rId1"/>
  </sheets>
  <definedNames>
    <definedName name="_xlnm._FilterDatabase" localSheetId="0" hidden="1">'SKU Details'!$W$2:$W$40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5" i="1" l="1"/>
  <c r="Q31" i="1"/>
  <c r="Q26" i="1"/>
  <c r="Q20" i="1"/>
  <c r="Q29" i="1"/>
  <c r="Q18" i="1"/>
  <c r="Q9" i="1"/>
  <c r="Q28" i="1"/>
  <c r="Q19" i="1"/>
  <c r="Q22" i="1" l="1"/>
  <c r="Q16" i="1"/>
  <c r="Q17" i="1" l="1"/>
  <c r="Q10" i="1"/>
  <c r="Q33" i="1" l="1"/>
  <c r="Q27" i="1" l="1"/>
  <c r="Q34" i="1" l="1"/>
  <c r="Q32" i="1"/>
  <c r="Q30" i="1"/>
  <c r="Q12" i="1" l="1"/>
  <c r="Q6" i="1" l="1"/>
  <c r="Q7" i="1"/>
  <c r="Q8" i="1"/>
  <c r="Q11" i="1"/>
  <c r="Q13" i="1"/>
  <c r="Q14" i="1"/>
  <c r="Q15" i="1"/>
  <c r="Q21" i="1"/>
  <c r="Q23" i="1"/>
  <c r="Q25" i="1"/>
</calcChain>
</file>

<file path=xl/sharedStrings.xml><?xml version="1.0" encoding="utf-8"?>
<sst xmlns="http://schemas.openxmlformats.org/spreadsheetml/2006/main" count="334" uniqueCount="153">
  <si>
    <t>CORE BRAND SETUP FORM</t>
  </si>
  <si>
    <t>Item Name</t>
  </si>
  <si>
    <t>Varietal</t>
  </si>
  <si>
    <t>UPC</t>
  </si>
  <si>
    <t>SCC</t>
  </si>
  <si>
    <t>Appellation</t>
  </si>
  <si>
    <t>Notes</t>
  </si>
  <si>
    <t>Pick Up Point</t>
  </si>
  <si>
    <t>Size</t>
  </si>
  <si>
    <t>Pack</t>
  </si>
  <si>
    <t>Vintage</t>
  </si>
  <si>
    <t>ABV</t>
  </si>
  <si>
    <t>Bottle H</t>
  </si>
  <si>
    <t>Bottle W</t>
  </si>
  <si>
    <t>Bottle D</t>
  </si>
  <si>
    <t>Layers</t>
  </si>
  <si>
    <t>Cases/Layer</t>
  </si>
  <si>
    <t>Cases/Pallet</t>
  </si>
  <si>
    <t>Case L</t>
  </si>
  <si>
    <t>Case D</t>
  </si>
  <si>
    <t>Case H</t>
  </si>
  <si>
    <t>Case Lbs</t>
  </si>
  <si>
    <t>COLA/TTB ID</t>
  </si>
  <si>
    <t>NABCA</t>
  </si>
  <si>
    <t>Broadside Central Coast Chardonnay</t>
  </si>
  <si>
    <t>Chardonnay</t>
  </si>
  <si>
    <t>7-57725-78755-5</t>
  </si>
  <si>
    <t>Central Coast</t>
  </si>
  <si>
    <t>Windsor, CA</t>
  </si>
  <si>
    <t>750ML</t>
  </si>
  <si>
    <t>11.65"</t>
  </si>
  <si>
    <t>3.19"</t>
  </si>
  <si>
    <t>666-548762-75</t>
  </si>
  <si>
    <t>Broadside Single Vineyard, Paso Robles Merlot</t>
  </si>
  <si>
    <t>Merlot</t>
  </si>
  <si>
    <t>7-57725-78735-7</t>
  </si>
  <si>
    <t>Paso Robles</t>
  </si>
  <si>
    <t>Margarita Vineyard</t>
  </si>
  <si>
    <t>11.84"</t>
  </si>
  <si>
    <t>2.96"</t>
  </si>
  <si>
    <t>885-44594875</t>
  </si>
  <si>
    <t>Broadside Single Vineyard, Paso Robles Cabernet</t>
  </si>
  <si>
    <t>Cabernet Sauvignon</t>
  </si>
  <si>
    <t>7-57725-78712-8</t>
  </si>
  <si>
    <t>12.05"</t>
  </si>
  <si>
    <t>3.02"</t>
  </si>
  <si>
    <t>864-445947-75</t>
  </si>
  <si>
    <t>Broadside Paso Robles Cabernet Sauvignon</t>
  </si>
  <si>
    <t>7-57725-56461-3</t>
  </si>
  <si>
    <t>864-445995-75</t>
  </si>
  <si>
    <t>7-57725-94954-0</t>
  </si>
  <si>
    <t>375ML</t>
  </si>
  <si>
    <t>9.31"</t>
  </si>
  <si>
    <t>2.4"</t>
  </si>
  <si>
    <t>864-445996-37</t>
  </si>
  <si>
    <t>Broadside Paso Robles Red Blend</t>
  </si>
  <si>
    <t>Red Blend</t>
  </si>
  <si>
    <t>7-57725-78720-3</t>
  </si>
  <si>
    <t>"Printer's Alley"</t>
  </si>
  <si>
    <t>889-445949-75</t>
  </si>
  <si>
    <t>Broadside Blackletter Cabernet Sauvignon</t>
  </si>
  <si>
    <t>7-57725-94949-6</t>
  </si>
  <si>
    <t>"Blackletter"</t>
  </si>
  <si>
    <t>3.18"</t>
  </si>
  <si>
    <t>864-445994-75</t>
  </si>
  <si>
    <t>Broadside Central Coast Chardonnay, Recyclable Keg</t>
  </si>
  <si>
    <t>7-57725-94951-9</t>
  </si>
  <si>
    <t>NA</t>
  </si>
  <si>
    <t>Recyclable PET Keg</t>
  </si>
  <si>
    <t>20L</t>
  </si>
  <si>
    <t>23.75"</t>
  </si>
  <si>
    <t>9.50"</t>
  </si>
  <si>
    <t>666-548763-90</t>
  </si>
  <si>
    <t>Broadside Paso Robles Cabernet, Recyclable Keg</t>
  </si>
  <si>
    <t>7-57725-56469-9</t>
  </si>
  <si>
    <t>864-445997-90</t>
  </si>
  <si>
    <t>Broadside Paso Robles Cabernet, Stainless Steel Keg</t>
  </si>
  <si>
    <t>7-57725-94953-3</t>
  </si>
  <si>
    <t>19.5L</t>
  </si>
  <si>
    <t>23.38"</t>
  </si>
  <si>
    <t>9.25"</t>
  </si>
  <si>
    <t>864-445998-90</t>
  </si>
  <si>
    <t>Portlandia Willamette Valley Pinot Noir</t>
  </si>
  <si>
    <t xml:space="preserve">Pinot Noir </t>
  </si>
  <si>
    <t>1-82442-00040-1</t>
  </si>
  <si>
    <t>Willamette Valley</t>
  </si>
  <si>
    <t>Oregon</t>
  </si>
  <si>
    <t>966-602730-75</t>
  </si>
  <si>
    <t>Pinot Noir</t>
  </si>
  <si>
    <t>1-82442-00046-3</t>
  </si>
  <si>
    <t>9.52"</t>
  </si>
  <si>
    <t>2.58"</t>
  </si>
  <si>
    <t>890-496381-37</t>
  </si>
  <si>
    <t>Portlandia Willamette Valley Pinot Gris</t>
  </si>
  <si>
    <t>Pinot Gris</t>
  </si>
  <si>
    <t>1-82442-00041-8</t>
  </si>
  <si>
    <t>Portlandia Willamette Valley Rosé</t>
  </si>
  <si>
    <t xml:space="preserve">Rosé </t>
  </si>
  <si>
    <t>1-82442-00042-5</t>
  </si>
  <si>
    <t>799-675532-75</t>
  </si>
  <si>
    <t>Portlandia Biodynamic Single Vineyard, McMinnville Pinot Noir</t>
  </si>
  <si>
    <t>1-82442-00043-2</t>
  </si>
  <si>
    <t>McMinnville, Willamette Valley</t>
  </si>
  <si>
    <t>Momtazi Vineyard</t>
  </si>
  <si>
    <t>890-496382-75</t>
  </si>
  <si>
    <t>Cycles Gladiator Chardonnay</t>
  </si>
  <si>
    <t>7-57725-81068-0</t>
  </si>
  <si>
    <t>California</t>
  </si>
  <si>
    <t>11.63"</t>
  </si>
  <si>
    <t>3.15"</t>
  </si>
  <si>
    <t>666-560412-75</t>
  </si>
  <si>
    <t>Cycles Gladiator Pinot Noir</t>
  </si>
  <si>
    <t>7-57725-72142-9</t>
  </si>
  <si>
    <t>890-460533-75</t>
  </si>
  <si>
    <t>Cycles Gladiator Pinot Can</t>
  </si>
  <si>
    <t>7-57725-72149-8</t>
  </si>
  <si>
    <t>75772572149817 </t>
  </si>
  <si>
    <t>Can</t>
  </si>
  <si>
    <t>NV</t>
  </si>
  <si>
    <t>5.13"</t>
  </si>
  <si>
    <t>2.61"</t>
  </si>
  <si>
    <t>890-460539-37</t>
  </si>
  <si>
    <t>Cycles Gladiator Merlot</t>
  </si>
  <si>
    <t>7-57725-71298-4</t>
  </si>
  <si>
    <t>15%%</t>
  </si>
  <si>
    <t>11.88"</t>
  </si>
  <si>
    <t>2.92"</t>
  </si>
  <si>
    <t>885-460532-75</t>
  </si>
  <si>
    <t>Cycles Gladiator Cabernet Sauvignon</t>
  </si>
  <si>
    <t>7-57725-31265-8</t>
  </si>
  <si>
    <t>864-460531-75</t>
  </si>
  <si>
    <t>Cycles Gladiator Petite Sirah</t>
  </si>
  <si>
    <t>Petite Sirah</t>
  </si>
  <si>
    <t>7-57725-82401-4</t>
  </si>
  <si>
    <t>888-460545-75</t>
  </si>
  <si>
    <t>Stephen Vincent Napa Valley Cabernet Sauvignon</t>
  </si>
  <si>
    <t>7-57725 03015-6</t>
  </si>
  <si>
    <t>Napa Valley</t>
  </si>
  <si>
    <t>864-511270-75</t>
  </si>
  <si>
    <t>Stephen Vincent North Coast Chardonnay</t>
  </si>
  <si>
    <t>7-57725-03007-1</t>
  </si>
  <si>
    <t>North Coast</t>
  </si>
  <si>
    <t>666-626190-75</t>
  </si>
  <si>
    <t>Stephen Vincent North Coast Pinot Noir</t>
  </si>
  <si>
    <t>7-57725-03006-4</t>
  </si>
  <si>
    <t>890-511272-75</t>
  </si>
  <si>
    <t>Stephen Vincent North Coast Pinot, Recyclable Keg</t>
  </si>
  <si>
    <t>7-57725-03016-3</t>
  </si>
  <si>
    <t>890-511273-90</t>
  </si>
  <si>
    <t>Stephen Vincent North Coast Red Blend</t>
  </si>
  <si>
    <t>7-57725-03003-3</t>
  </si>
  <si>
    <t>"Crimson"</t>
  </si>
  <si>
    <t>899-511274-75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</si>
</sst>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sz val="15"/>
      <color rgb="FF000000"/>
      <name val="Calibri"/>
      <family val="2"/>
      <scheme val="minor"/>
    </font>
    <font>
      <sz val="12"/>
      <color theme="1"/>
      <name val="Verdana Bold"/>
    </font>
    <font>
      <b/>
      <sz val="10"/>
      <color theme="1"/>
      <name val="Verdana Bold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7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00"/>
      <name val="Calibri (Body)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3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vertical="center" wrapText="1"/>
    </xf>
    <xf numFmtId="164" fontId="0" fillId="0" borderId="0" xfId="0" applyNumberFormat="1"/>
    <xf numFmtId="0" fontId="0" fillId="0" borderId="0" xfId="0" applyAlignment="1">
      <alignment horizontal="left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/>
    <xf numFmtId="1" fontId="5" fillId="0" borderId="0" xfId="0" applyNumberFormat="1" applyFont="1" applyBorder="1" applyAlignment="1">
      <alignment horizontal="center"/>
    </xf>
    <xf numFmtId="0" fontId="0" fillId="0" borderId="8" xfId="0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1" fontId="6" fillId="2" borderId="7" xfId="0" applyNumberFormat="1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1" fontId="7" fillId="3" borderId="3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164" fontId="7" fillId="3" borderId="3" xfId="31" applyNumberFormat="1" applyFont="1" applyFill="1" applyBorder="1" applyAlignment="1">
      <alignment horizontal="center"/>
    </xf>
    <xf numFmtId="0" fontId="7" fillId="3" borderId="3" xfId="31" applyNumberFormat="1" applyFont="1" applyFill="1" applyBorder="1" applyAlignment="1">
      <alignment horizontal="center"/>
    </xf>
    <xf numFmtId="1" fontId="7" fillId="3" borderId="3" xfId="31" applyNumberFormat="1" applyFont="1" applyFill="1" applyBorder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64" fontId="7" fillId="3" borderId="1" xfId="31" applyNumberFormat="1" applyFont="1" applyFill="1" applyBorder="1" applyAlignment="1">
      <alignment horizontal="center"/>
    </xf>
    <xf numFmtId="0" fontId="7" fillId="3" borderId="1" xfId="31" applyNumberFormat="1" applyFont="1" applyFill="1" applyBorder="1" applyAlignment="1">
      <alignment horizontal="center"/>
    </xf>
    <xf numFmtId="1" fontId="7" fillId="3" borderId="1" xfId="31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64" fontId="7" fillId="2" borderId="1" xfId="31" applyNumberFormat="1" applyFont="1" applyFill="1" applyBorder="1" applyAlignment="1">
      <alignment horizontal="center"/>
    </xf>
    <xf numFmtId="0" fontId="7" fillId="2" borderId="1" xfId="31" applyNumberFormat="1" applyFont="1" applyFill="1" applyBorder="1" applyAlignment="1">
      <alignment horizontal="center"/>
    </xf>
    <xf numFmtId="1" fontId="7" fillId="2" borderId="1" xfId="31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7" fillId="3" borderId="3" xfId="0" applyFont="1" applyFill="1" applyBorder="1" applyAlignment="1"/>
    <xf numFmtId="0" fontId="7" fillId="3" borderId="1" xfId="0" applyFont="1" applyFill="1" applyBorder="1" applyAlignment="1"/>
    <xf numFmtId="49" fontId="7" fillId="3" borderId="1" xfId="0" applyNumberFormat="1" applyFont="1" applyFill="1" applyBorder="1" applyAlignment="1">
      <alignment horizontal="center"/>
    </xf>
    <xf numFmtId="1" fontId="7" fillId="3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/>
    <xf numFmtId="49" fontId="7" fillId="2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left" vertical="center" wrapText="1"/>
    </xf>
    <xf numFmtId="164" fontId="6" fillId="2" borderId="10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 wrapText="1"/>
    </xf>
    <xf numFmtId="0" fontId="9" fillId="3" borderId="5" xfId="0" applyFont="1" applyFill="1" applyBorder="1" applyAlignment="1">
      <alignment horizontal="left" wrapText="1"/>
    </xf>
    <xf numFmtId="0" fontId="9" fillId="3" borderId="3" xfId="0" applyFont="1" applyFill="1" applyBorder="1" applyAlignment="1"/>
    <xf numFmtId="0" fontId="9" fillId="3" borderId="1" xfId="0" applyFont="1" applyFill="1" applyBorder="1" applyAlignment="1"/>
    <xf numFmtId="0" fontId="9" fillId="2" borderId="1" xfId="0" applyFont="1" applyFill="1" applyBorder="1" applyAlignment="1"/>
    <xf numFmtId="49" fontId="7" fillId="0" borderId="1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center" vertical="center" wrapText="1"/>
    </xf>
    <xf numFmtId="1" fontId="0" fillId="0" borderId="0" xfId="0" applyNumberFormat="1" applyFill="1"/>
    <xf numFmtId="1" fontId="6" fillId="0" borderId="7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/>
    <xf numFmtId="1" fontId="7" fillId="2" borderId="6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2" fontId="7" fillId="3" borderId="3" xfId="31" applyNumberFormat="1" applyFont="1" applyFill="1" applyBorder="1" applyAlignment="1">
      <alignment horizontal="center"/>
    </xf>
    <xf numFmtId="2" fontId="7" fillId="3" borderId="3" xfId="0" applyNumberFormat="1" applyFont="1" applyFill="1" applyBorder="1" applyAlignment="1">
      <alignment horizontal="center" wrapText="1"/>
    </xf>
    <xf numFmtId="1" fontId="7" fillId="3" borderId="4" xfId="0" applyNumberFormat="1" applyFont="1" applyFill="1" applyBorder="1" applyAlignment="1">
      <alignment horizontal="center" wrapText="1"/>
    </xf>
    <xf numFmtId="2" fontId="8" fillId="3" borderId="1" xfId="0" applyNumberFormat="1" applyFont="1" applyFill="1" applyBorder="1" applyAlignment="1">
      <alignment horizontal="center"/>
    </xf>
    <xf numFmtId="1" fontId="7" fillId="3" borderId="6" xfId="0" applyNumberFormat="1" applyFont="1" applyFill="1" applyBorder="1" applyAlignment="1">
      <alignment horizontal="center" wrapText="1"/>
    </xf>
    <xf numFmtId="1" fontId="7" fillId="3" borderId="6" xfId="0" applyNumberFormat="1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2" borderId="1" xfId="31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1" fontId="7" fillId="4" borderId="6" xfId="0" applyNumberFormat="1" applyFont="1" applyFill="1" applyBorder="1" applyAlignment="1">
      <alignment horizontal="center"/>
    </xf>
    <xf numFmtId="0" fontId="0" fillId="0" borderId="0" xfId="0" applyFill="1"/>
    <xf numFmtId="0" fontId="10" fillId="5" borderId="1" xfId="0" applyFont="1" applyFill="1" applyBorder="1" applyAlignment="1">
      <alignment horizontal="left" wrapText="1"/>
    </xf>
    <xf numFmtId="0" fontId="0" fillId="2" borderId="0" xfId="0" applyFill="1"/>
    <xf numFmtId="0" fontId="0" fillId="0" borderId="8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2" fillId="2" borderId="7" xfId="0" applyFont="1" applyFill="1" applyBorder="1" applyAlignment="1">
      <alignment horizontal="center" wrapText="1"/>
    </xf>
    <xf numFmtId="1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left" wrapText="1"/>
    </xf>
    <xf numFmtId="1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/>
    </xf>
    <xf numFmtId="164" fontId="7" fillId="6" borderId="1" xfId="31" applyNumberFormat="1" applyFont="1" applyFill="1" applyBorder="1" applyAlignment="1">
      <alignment horizontal="center"/>
    </xf>
    <xf numFmtId="0" fontId="0" fillId="3" borderId="0" xfId="0" applyFill="1"/>
  </cellXfs>
  <cellStyles count="32">
    <cellStyle name="Followed Hyperlink" xfId="4" builtinId="9" hidden="1"/>
    <cellStyle name="Followed Hyperlink" xfId="2" builtinId="9" hidden="1"/>
    <cellStyle name="Followed Hyperlink" xfId="8" builtinId="9" hidden="1"/>
    <cellStyle name="Followed Hyperlink" xfId="6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6" builtinId="9" hidden="1"/>
    <cellStyle name="Followed Hyperlink" xfId="24" builtinId="9" hidden="1"/>
    <cellStyle name="Followed Hyperlink" xfId="30" builtinId="9" hidden="1"/>
    <cellStyle name="Followed Hyperlink" xfId="28" builtinId="9" hidden="1"/>
    <cellStyle name="Hyperlink" xfId="15" builtinId="8" hidden="1"/>
    <cellStyle name="Hyperlink" xfId="17" builtinId="8" hidden="1"/>
    <cellStyle name="Hyperlink" xfId="5" builtinId="8" hidden="1"/>
    <cellStyle name="Hyperlink" xfId="23" builtinId="8" hidden="1"/>
    <cellStyle name="Hyperlink" xfId="25" builtinId="8" hidden="1"/>
    <cellStyle name="Hyperlink" xfId="11" builtinId="8" hidden="1"/>
    <cellStyle name="Hyperlink" xfId="29" builtinId="8" hidden="1"/>
    <cellStyle name="Hyperlink" xfId="19" builtinId="8" hidden="1"/>
    <cellStyle name="Hyperlink" xfId="7" builtinId="8" hidden="1"/>
    <cellStyle name="Hyperlink" xfId="9" builtinId="8" hidden="1"/>
    <cellStyle name="Hyperlink" xfId="21" builtinId="8" hidden="1"/>
    <cellStyle name="Hyperlink" xfId="13" builtinId="8" hidden="1"/>
    <cellStyle name="Hyperlink" xfId="3" builtinId="8" hidden="1"/>
    <cellStyle name="Hyperlink" xfId="27" builtinId="8" hidden="1"/>
    <cellStyle name="Hyperlink" xfId="1" builtinId="8" hidden="1"/>
    <cellStyle name="Normal" xfId="0" builtinId="0"/>
    <cellStyle name="Percent" xfId="31" builtinId="5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</border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alignment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alignment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" formatCode="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numFmt numFmtId="1" formatCode="0"/>
      <alignment vertical="bottom" textRotation="0" indent="0" justifyLastLine="0" shrinkToFit="0" readingOrder="0"/>
    </dxf>
    <dxf>
      <border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 Bold"/>
        <scheme val="none"/>
      </font>
      <numFmt numFmtId="1" formatCode="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1459523</xdr:colOff>
      <xdr:row>2</xdr:row>
      <xdr:rowOff>174453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626D5AC-0A04-F94A-987D-98E86958E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1455615" cy="58476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U34" totalsRowShown="0" headerRowDxfId="25" dataDxfId="23" headerRowBorderDxfId="24" tableBorderDxfId="22" totalsRowBorderDxfId="21">
  <autoFilter ref="A4:U34" xr:uid="{00000000-0009-0000-0100-000001000000}"/>
  <tableColumns count="21">
    <tableColumn id="1" xr3:uid="{00000000-0010-0000-0000-000001000000}" name="Item Name" dataDxfId="20"/>
    <tableColumn id="2" xr3:uid="{00000000-0010-0000-0000-000002000000}" name="Varietal" dataDxfId="19"/>
    <tableColumn id="3" xr3:uid="{00000000-0010-0000-0000-000003000000}" name="UPC" dataDxfId="18"/>
    <tableColumn id="4" xr3:uid="{00000000-0010-0000-0000-000004000000}" name="SCC" dataDxfId="17"/>
    <tableColumn id="5" xr3:uid="{00000000-0010-0000-0000-000005000000}" name="Appellation" dataDxfId="16"/>
    <tableColumn id="22" xr3:uid="{E1A18278-EB7F-4140-9207-EE17D25F547D}" name="Notes" dataDxfId="15"/>
    <tableColumn id="6" xr3:uid="{00000000-0010-0000-0000-000006000000}" name="Pick Up Point" dataDxfId="14"/>
    <tableColumn id="7" xr3:uid="{00000000-0010-0000-0000-000007000000}" name="Size" dataDxfId="13"/>
    <tableColumn id="8" xr3:uid="{00000000-0010-0000-0000-000008000000}" name="Pack" dataDxfId="12"/>
    <tableColumn id="12" xr3:uid="{196C8179-AED1-0D40-B36D-DCF9B296D9D3}" name="Vintage" dataDxfId="11"/>
    <tableColumn id="9" xr3:uid="{00000000-0010-0000-0000-000009000000}" name="ABV" dataDxfId="10"/>
    <tableColumn id="11" xr3:uid="{3805DFF6-AA3F-D34E-8E6B-95C6953BD46B}" name="Bottle H" dataDxfId="9"/>
    <tableColumn id="13" xr3:uid="{F0987D31-93F3-E54A-8E49-4DD4659F078B}" name="Bottle W" dataDxfId="8"/>
    <tableColumn id="21" xr3:uid="{0024F101-9CC1-C745-B20F-5CF8F358204F}" name="Bottle D" dataDxfId="7"/>
    <tableColumn id="14" xr3:uid="{00000000-0010-0000-0000-00000E000000}" name="Layers" dataDxfId="6" dataCellStyle="Percent"/>
    <tableColumn id="15" xr3:uid="{00000000-0010-0000-0000-00000F000000}" name="Cases/Layer" dataDxfId="5" dataCellStyle="Percent"/>
    <tableColumn id="16" xr3:uid="{00000000-0010-0000-0000-000010000000}" name="Cases/Pallet" dataDxfId="4" dataCellStyle="Percent">
      <calculatedColumnFormula>O5*P5</calculatedColumnFormula>
    </tableColumn>
    <tableColumn id="17" xr3:uid="{00000000-0010-0000-0000-000011000000}" name="Case L" dataDxfId="3"/>
    <tableColumn id="18" xr3:uid="{00000000-0010-0000-0000-000012000000}" name="Case D" dataDxfId="2"/>
    <tableColumn id="20" xr3:uid="{00000000-0010-0000-0000-000014000000}" name="Case H" dataDxfId="1"/>
    <tableColumn id="19" xr3:uid="{00000000-0010-0000-0000-000013000000}" name="Case Lb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AL40"/>
  <sheetViews>
    <sheetView tabSelected="1" zoomScale="130" zoomScaleNormal="130" zoomScalePageLayoutView="125" workbookViewId="0">
      <selection activeCell="O15" sqref="O15"/>
    </sheetView>
  </sheetViews>
  <sheetFormatPr baseColWidth="10" defaultColWidth="11" defaultRowHeight="16"/>
  <cols>
    <col min="1" max="1" width="39.1640625" style="3" customWidth="1"/>
    <col min="2" max="2" width="17.1640625" customWidth="1"/>
    <col min="3" max="3" width="14.6640625" style="4" customWidth="1"/>
    <col min="4" max="4" width="15.6640625" style="4" customWidth="1"/>
    <col min="5" max="5" width="18.6640625" bestFit="1" customWidth="1"/>
    <col min="6" max="6" width="16.1640625" customWidth="1"/>
    <col min="7" max="7" width="14.1640625" style="6" customWidth="1"/>
    <col min="8" max="9" width="6.6640625" customWidth="1"/>
    <col min="10" max="10" width="8.6640625" customWidth="1"/>
    <col min="11" max="11" width="8.6640625" style="2" customWidth="1"/>
    <col min="12" max="14" width="9.6640625" style="2" customWidth="1"/>
    <col min="15" max="15" width="9.6640625" style="5" customWidth="1"/>
    <col min="16" max="17" width="13.6640625" style="5" customWidth="1"/>
    <col min="18" max="20" width="9.6640625" style="49" customWidth="1"/>
    <col min="21" max="21" width="9.6640625" style="51" customWidth="1"/>
    <col min="22" max="23" width="17.1640625" customWidth="1"/>
    <col min="24" max="38" width="11" style="66"/>
  </cols>
  <sheetData>
    <row r="2" spans="1:38">
      <c r="C2" s="8" t="s">
        <v>0</v>
      </c>
      <c r="M2" s="8"/>
    </row>
    <row r="3" spans="1:38" ht="17" thickBot="1"/>
    <row r="4" spans="1:38" s="9" customFormat="1" ht="20" customHeight="1" thickBot="1">
      <c r="A4" s="39" t="s">
        <v>1</v>
      </c>
      <c r="B4" s="10" t="s">
        <v>2</v>
      </c>
      <c r="C4" s="11" t="s">
        <v>3</v>
      </c>
      <c r="D4" s="11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40" t="s">
        <v>11</v>
      </c>
      <c r="L4" s="12" t="s">
        <v>12</v>
      </c>
      <c r="M4" s="12" t="s">
        <v>13</v>
      </c>
      <c r="N4" s="12" t="s">
        <v>14</v>
      </c>
      <c r="O4" s="11" t="s">
        <v>15</v>
      </c>
      <c r="P4" s="11" t="s">
        <v>16</v>
      </c>
      <c r="Q4" s="11" t="s">
        <v>17</v>
      </c>
      <c r="R4" s="50" t="s">
        <v>18</v>
      </c>
      <c r="S4" s="50" t="s">
        <v>19</v>
      </c>
      <c r="T4" s="50" t="s">
        <v>20</v>
      </c>
      <c r="U4" s="52" t="s">
        <v>21</v>
      </c>
      <c r="V4" s="77" t="s">
        <v>22</v>
      </c>
      <c r="W4" s="71" t="s">
        <v>23</v>
      </c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</row>
    <row r="5" spans="1:38" s="1" customFormat="1" ht="20" customHeight="1" thickTop="1">
      <c r="A5" s="41" t="s">
        <v>24</v>
      </c>
      <c r="B5" s="45" t="s">
        <v>25</v>
      </c>
      <c r="C5" s="13" t="s">
        <v>26</v>
      </c>
      <c r="D5" s="13">
        <v>75772578755517</v>
      </c>
      <c r="E5" s="32" t="s">
        <v>27</v>
      </c>
      <c r="F5" s="32"/>
      <c r="G5" s="14" t="s">
        <v>28</v>
      </c>
      <c r="H5" s="14" t="s">
        <v>29</v>
      </c>
      <c r="I5" s="14">
        <v>12</v>
      </c>
      <c r="J5" s="14">
        <v>2019</v>
      </c>
      <c r="K5" s="15">
        <v>0.14499999999999999</v>
      </c>
      <c r="L5" s="16" t="s">
        <v>30</v>
      </c>
      <c r="M5" s="16" t="s">
        <v>31</v>
      </c>
      <c r="N5" s="16" t="s">
        <v>31</v>
      </c>
      <c r="O5" s="17">
        <v>4</v>
      </c>
      <c r="P5" s="17">
        <v>14</v>
      </c>
      <c r="Q5" s="17">
        <f>O5*P5</f>
        <v>56</v>
      </c>
      <c r="R5" s="56">
        <v>13.5</v>
      </c>
      <c r="S5" s="57">
        <v>10.25</v>
      </c>
      <c r="T5" s="57">
        <v>12</v>
      </c>
      <c r="U5" s="58">
        <v>35</v>
      </c>
      <c r="V5" s="72">
        <v>18131001000101</v>
      </c>
      <c r="W5" s="73" t="s">
        <v>32</v>
      </c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</row>
    <row r="6" spans="1:38" s="1" customFormat="1" ht="20" customHeight="1">
      <c r="A6" s="41" t="s">
        <v>24</v>
      </c>
      <c r="B6" s="45" t="s">
        <v>25</v>
      </c>
      <c r="C6" s="13" t="s">
        <v>26</v>
      </c>
      <c r="D6" s="13">
        <v>75772578755517</v>
      </c>
      <c r="E6" s="32" t="s">
        <v>27</v>
      </c>
      <c r="F6" s="32"/>
      <c r="G6" s="14" t="s">
        <v>28</v>
      </c>
      <c r="H6" s="14" t="s">
        <v>29</v>
      </c>
      <c r="I6" s="14">
        <v>12</v>
      </c>
      <c r="J6" s="14">
        <v>2018</v>
      </c>
      <c r="K6" s="15">
        <v>0.14000000000000001</v>
      </c>
      <c r="L6" s="16" t="s">
        <v>30</v>
      </c>
      <c r="M6" s="16" t="s">
        <v>31</v>
      </c>
      <c r="N6" s="16" t="s">
        <v>31</v>
      </c>
      <c r="O6" s="17">
        <v>4</v>
      </c>
      <c r="P6" s="17">
        <v>14</v>
      </c>
      <c r="Q6" s="17">
        <f>O6*P6</f>
        <v>56</v>
      </c>
      <c r="R6" s="56">
        <v>13.5</v>
      </c>
      <c r="S6" s="57">
        <v>10.25</v>
      </c>
      <c r="T6" s="57">
        <v>12</v>
      </c>
      <c r="U6" s="58">
        <v>35</v>
      </c>
      <c r="V6" s="72">
        <v>18131001000101</v>
      </c>
      <c r="W6" s="73" t="s">
        <v>32</v>
      </c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</row>
    <row r="7" spans="1:38" s="1" customFormat="1" ht="20" customHeight="1">
      <c r="A7" s="42" t="s">
        <v>33</v>
      </c>
      <c r="B7" s="46" t="s">
        <v>34</v>
      </c>
      <c r="C7" s="18" t="s">
        <v>35</v>
      </c>
      <c r="D7" s="18">
        <v>75772578735717</v>
      </c>
      <c r="E7" s="33" t="s">
        <v>36</v>
      </c>
      <c r="F7" s="33" t="s">
        <v>37</v>
      </c>
      <c r="G7" s="19" t="s">
        <v>28</v>
      </c>
      <c r="H7" s="19" t="s">
        <v>29</v>
      </c>
      <c r="I7" s="19">
        <v>12</v>
      </c>
      <c r="J7" s="19">
        <v>2019</v>
      </c>
      <c r="K7" s="20">
        <v>0.14499999999999999</v>
      </c>
      <c r="L7" s="21" t="s">
        <v>38</v>
      </c>
      <c r="M7" s="21" t="s">
        <v>39</v>
      </c>
      <c r="N7" s="21" t="s">
        <v>39</v>
      </c>
      <c r="O7" s="22">
        <v>4</v>
      </c>
      <c r="P7" s="22">
        <v>14</v>
      </c>
      <c r="Q7" s="22">
        <f t="shared" ref="Q7:Q26" si="0">O7*P7</f>
        <v>56</v>
      </c>
      <c r="R7" s="59">
        <v>12.5</v>
      </c>
      <c r="S7" s="59">
        <v>9.5</v>
      </c>
      <c r="T7" s="59">
        <v>12</v>
      </c>
      <c r="U7" s="60">
        <v>34</v>
      </c>
      <c r="V7" s="72">
        <v>18029001001033</v>
      </c>
      <c r="W7" s="73" t="s">
        <v>40</v>
      </c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</row>
    <row r="8" spans="1:38" s="1" customFormat="1" ht="20" customHeight="1">
      <c r="A8" s="42" t="s">
        <v>41</v>
      </c>
      <c r="B8" s="46" t="s">
        <v>42</v>
      </c>
      <c r="C8" s="34" t="s">
        <v>43</v>
      </c>
      <c r="D8" s="18">
        <v>75772578712817</v>
      </c>
      <c r="E8" s="33" t="s">
        <v>36</v>
      </c>
      <c r="F8" s="33" t="s">
        <v>37</v>
      </c>
      <c r="G8" s="19" t="s">
        <v>28</v>
      </c>
      <c r="H8" s="19" t="s">
        <v>29</v>
      </c>
      <c r="I8" s="19">
        <v>12</v>
      </c>
      <c r="J8" s="19">
        <v>2018</v>
      </c>
      <c r="K8" s="20">
        <v>0.14499999999999999</v>
      </c>
      <c r="L8" s="21" t="s">
        <v>44</v>
      </c>
      <c r="M8" s="21" t="s">
        <v>45</v>
      </c>
      <c r="N8" s="21" t="s">
        <v>45</v>
      </c>
      <c r="O8" s="22">
        <v>4</v>
      </c>
      <c r="P8" s="22">
        <v>14</v>
      </c>
      <c r="Q8" s="22">
        <f t="shared" si="0"/>
        <v>56</v>
      </c>
      <c r="R8" s="59">
        <v>12.75</v>
      </c>
      <c r="S8" s="59">
        <v>9.75</v>
      </c>
      <c r="T8" s="59">
        <v>12.25</v>
      </c>
      <c r="U8" s="60">
        <v>39</v>
      </c>
      <c r="V8" s="72">
        <v>18339001000252</v>
      </c>
      <c r="W8" s="73" t="s">
        <v>46</v>
      </c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</row>
    <row r="9" spans="1:38" s="70" customFormat="1" ht="20" customHeight="1">
      <c r="A9" s="44" t="s">
        <v>47</v>
      </c>
      <c r="B9" s="46" t="s">
        <v>42</v>
      </c>
      <c r="C9" s="34" t="s">
        <v>48</v>
      </c>
      <c r="D9" s="35">
        <v>75772556461317</v>
      </c>
      <c r="E9" s="33" t="s">
        <v>36</v>
      </c>
      <c r="F9" s="33"/>
      <c r="G9" s="19" t="s">
        <v>28</v>
      </c>
      <c r="H9" s="19" t="s">
        <v>29</v>
      </c>
      <c r="I9" s="19">
        <v>12</v>
      </c>
      <c r="J9" s="19">
        <v>2018</v>
      </c>
      <c r="K9" s="20">
        <v>0.13500000000000001</v>
      </c>
      <c r="L9" s="21" t="s">
        <v>38</v>
      </c>
      <c r="M9" s="21">
        <v>2.96</v>
      </c>
      <c r="N9" s="21">
        <v>2.96</v>
      </c>
      <c r="O9" s="22">
        <v>4</v>
      </c>
      <c r="P9" s="22">
        <v>14</v>
      </c>
      <c r="Q9" s="22">
        <f>O9*P9</f>
        <v>56</v>
      </c>
      <c r="R9" s="62">
        <v>12.5</v>
      </c>
      <c r="S9" s="62">
        <v>9.5</v>
      </c>
      <c r="T9" s="62">
        <v>12</v>
      </c>
      <c r="U9" s="61">
        <v>34</v>
      </c>
      <c r="V9" s="72">
        <v>21069001000287</v>
      </c>
      <c r="W9" s="73" t="s">
        <v>49</v>
      </c>
    </row>
    <row r="10" spans="1:38" ht="20" customHeight="1">
      <c r="A10" s="42" t="s">
        <v>47</v>
      </c>
      <c r="B10" s="46" t="s">
        <v>42</v>
      </c>
      <c r="C10" s="34" t="s">
        <v>50</v>
      </c>
      <c r="D10" s="35">
        <v>10757725949547</v>
      </c>
      <c r="E10" s="33" t="s">
        <v>36</v>
      </c>
      <c r="F10" s="33"/>
      <c r="G10" s="19" t="s">
        <v>28</v>
      </c>
      <c r="H10" s="19" t="s">
        <v>51</v>
      </c>
      <c r="I10" s="19">
        <v>12</v>
      </c>
      <c r="J10" s="19">
        <v>2018</v>
      </c>
      <c r="K10" s="20">
        <v>0.13500000000000001</v>
      </c>
      <c r="L10" s="21" t="s">
        <v>52</v>
      </c>
      <c r="M10" s="21" t="s">
        <v>53</v>
      </c>
      <c r="N10" s="21" t="s">
        <v>53</v>
      </c>
      <c r="O10" s="22">
        <v>4</v>
      </c>
      <c r="P10" s="22">
        <v>22</v>
      </c>
      <c r="Q10" s="22">
        <f>O10*P10</f>
        <v>88</v>
      </c>
      <c r="R10" s="62">
        <v>10</v>
      </c>
      <c r="S10" s="62">
        <v>7.5</v>
      </c>
      <c r="T10" s="62">
        <v>9.75</v>
      </c>
      <c r="U10" s="61">
        <v>18.25</v>
      </c>
      <c r="V10" s="72">
        <v>18339001000410</v>
      </c>
      <c r="W10" s="73" t="s">
        <v>54</v>
      </c>
    </row>
    <row r="11" spans="1:38" ht="20" customHeight="1">
      <c r="A11" s="42" t="s">
        <v>55</v>
      </c>
      <c r="B11" s="46" t="s">
        <v>56</v>
      </c>
      <c r="C11" s="34" t="s">
        <v>57</v>
      </c>
      <c r="D11" s="35">
        <v>75772578720317</v>
      </c>
      <c r="E11" s="33" t="s">
        <v>36</v>
      </c>
      <c r="F11" s="33" t="s">
        <v>58</v>
      </c>
      <c r="G11" s="19" t="s">
        <v>28</v>
      </c>
      <c r="H11" s="19" t="s">
        <v>29</v>
      </c>
      <c r="I11" s="19">
        <v>12</v>
      </c>
      <c r="J11" s="19">
        <v>2018</v>
      </c>
      <c r="K11" s="20">
        <v>0.14499999999999999</v>
      </c>
      <c r="L11" s="21" t="s">
        <v>38</v>
      </c>
      <c r="M11" s="21" t="s">
        <v>39</v>
      </c>
      <c r="N11" s="21" t="s">
        <v>39</v>
      </c>
      <c r="O11" s="22">
        <v>4</v>
      </c>
      <c r="P11" s="22">
        <v>14</v>
      </c>
      <c r="Q11" s="22">
        <f t="shared" ref="Q11" si="1">O11*P11</f>
        <v>56</v>
      </c>
      <c r="R11" s="59">
        <v>12.5</v>
      </c>
      <c r="S11" s="59">
        <v>9.5</v>
      </c>
      <c r="T11" s="62">
        <v>12</v>
      </c>
      <c r="U11" s="61">
        <v>34</v>
      </c>
      <c r="V11" s="72">
        <v>18044001000885</v>
      </c>
      <c r="W11" s="73" t="s">
        <v>59</v>
      </c>
    </row>
    <row r="12" spans="1:38" ht="20" customHeight="1">
      <c r="A12" s="42" t="s">
        <v>60</v>
      </c>
      <c r="B12" s="46" t="s">
        <v>42</v>
      </c>
      <c r="C12" s="35" t="s">
        <v>61</v>
      </c>
      <c r="D12" s="35">
        <v>10577259494968</v>
      </c>
      <c r="E12" s="33" t="s">
        <v>36</v>
      </c>
      <c r="F12" s="33" t="s">
        <v>62</v>
      </c>
      <c r="G12" s="19" t="s">
        <v>28</v>
      </c>
      <c r="H12" s="19" t="s">
        <v>29</v>
      </c>
      <c r="I12" s="19">
        <v>6</v>
      </c>
      <c r="J12" s="19">
        <v>2017</v>
      </c>
      <c r="K12" s="20">
        <v>0.14499999999999999</v>
      </c>
      <c r="L12" s="21" t="s">
        <v>38</v>
      </c>
      <c r="M12" s="21" t="s">
        <v>63</v>
      </c>
      <c r="N12" s="21" t="s">
        <v>63</v>
      </c>
      <c r="O12" s="22">
        <v>4</v>
      </c>
      <c r="P12" s="22">
        <v>25</v>
      </c>
      <c r="Q12" s="22">
        <f>O12*P12</f>
        <v>100</v>
      </c>
      <c r="R12" s="62">
        <v>10</v>
      </c>
      <c r="S12" s="62">
        <v>7</v>
      </c>
      <c r="T12" s="62">
        <v>12</v>
      </c>
      <c r="U12" s="61">
        <v>21</v>
      </c>
      <c r="V12" s="72">
        <v>19199001000680</v>
      </c>
      <c r="W12" s="73" t="s">
        <v>64</v>
      </c>
    </row>
    <row r="13" spans="1:38" ht="20" customHeight="1">
      <c r="A13" s="41" t="s">
        <v>65</v>
      </c>
      <c r="B13" s="46" t="s">
        <v>25</v>
      </c>
      <c r="C13" s="18" t="s">
        <v>66</v>
      </c>
      <c r="D13" s="18" t="s">
        <v>67</v>
      </c>
      <c r="E13" s="33" t="s">
        <v>27</v>
      </c>
      <c r="F13" s="33" t="s">
        <v>68</v>
      </c>
      <c r="G13" s="19" t="s">
        <v>28</v>
      </c>
      <c r="H13" s="19" t="s">
        <v>69</v>
      </c>
      <c r="I13" s="19">
        <v>1</v>
      </c>
      <c r="J13" s="19">
        <v>2018</v>
      </c>
      <c r="K13" s="20">
        <v>0.14000000000000001</v>
      </c>
      <c r="L13" s="18" t="s">
        <v>70</v>
      </c>
      <c r="M13" s="18" t="s">
        <v>71</v>
      </c>
      <c r="N13" s="18" t="s">
        <v>71</v>
      </c>
      <c r="O13" s="22">
        <v>1</v>
      </c>
      <c r="P13" s="22">
        <v>20</v>
      </c>
      <c r="Q13" s="22">
        <f t="shared" si="0"/>
        <v>20</v>
      </c>
      <c r="R13" s="62">
        <v>9.56</v>
      </c>
      <c r="S13" s="62">
        <v>9.56</v>
      </c>
      <c r="T13" s="62">
        <v>23.36</v>
      </c>
      <c r="U13" s="61">
        <v>47</v>
      </c>
      <c r="V13" s="72">
        <v>18131001000101</v>
      </c>
      <c r="W13" s="73" t="s">
        <v>72</v>
      </c>
    </row>
    <row r="14" spans="1:38" s="66" customFormat="1" ht="20" customHeight="1">
      <c r="A14" s="42" t="s">
        <v>73</v>
      </c>
      <c r="B14" s="46" t="s">
        <v>42</v>
      </c>
      <c r="C14" s="18" t="s">
        <v>74</v>
      </c>
      <c r="D14" s="18" t="s">
        <v>67</v>
      </c>
      <c r="E14" s="33" t="s">
        <v>36</v>
      </c>
      <c r="F14" s="33" t="s">
        <v>68</v>
      </c>
      <c r="G14" s="19" t="s">
        <v>28</v>
      </c>
      <c r="H14" s="19" t="s">
        <v>69</v>
      </c>
      <c r="I14" s="19">
        <v>1</v>
      </c>
      <c r="J14" s="19">
        <v>2017</v>
      </c>
      <c r="K14" s="20">
        <v>0.14000000000000001</v>
      </c>
      <c r="L14" s="18" t="s">
        <v>70</v>
      </c>
      <c r="M14" s="18" t="s">
        <v>71</v>
      </c>
      <c r="N14" s="18" t="s">
        <v>71</v>
      </c>
      <c r="O14" s="22">
        <v>1</v>
      </c>
      <c r="P14" s="22">
        <v>20</v>
      </c>
      <c r="Q14" s="22">
        <f t="shared" si="0"/>
        <v>20</v>
      </c>
      <c r="R14" s="62">
        <v>9.56</v>
      </c>
      <c r="S14" s="62">
        <v>9.56</v>
      </c>
      <c r="T14" s="62">
        <v>23.36</v>
      </c>
      <c r="U14" s="61">
        <v>47</v>
      </c>
      <c r="V14" s="72">
        <v>18339001000410</v>
      </c>
      <c r="W14" s="73" t="s">
        <v>75</v>
      </c>
    </row>
    <row r="15" spans="1:38" s="79" customFormat="1" ht="20" customHeight="1">
      <c r="A15" s="42" t="s">
        <v>76</v>
      </c>
      <c r="B15" s="46" t="s">
        <v>42</v>
      </c>
      <c r="C15" s="18" t="s">
        <v>77</v>
      </c>
      <c r="D15" s="18" t="s">
        <v>67</v>
      </c>
      <c r="E15" s="33" t="s">
        <v>36</v>
      </c>
      <c r="F15" s="33"/>
      <c r="G15" s="19" t="s">
        <v>28</v>
      </c>
      <c r="H15" s="19" t="s">
        <v>78</v>
      </c>
      <c r="I15" s="19">
        <v>1</v>
      </c>
      <c r="J15" s="19">
        <v>2018</v>
      </c>
      <c r="K15" s="20">
        <v>0.13500000000000001</v>
      </c>
      <c r="L15" s="18" t="s">
        <v>79</v>
      </c>
      <c r="M15" s="62" t="s">
        <v>80</v>
      </c>
      <c r="N15" s="62" t="s">
        <v>80</v>
      </c>
      <c r="O15" s="22">
        <v>1</v>
      </c>
      <c r="P15" s="22">
        <v>20</v>
      </c>
      <c r="Q15" s="22">
        <f t="shared" ref="Q15" si="2">O15*P15</f>
        <v>20</v>
      </c>
      <c r="R15" s="62">
        <v>9.25</v>
      </c>
      <c r="S15" s="62">
        <v>9.25</v>
      </c>
      <c r="T15" s="62">
        <v>23.375</v>
      </c>
      <c r="U15" s="61">
        <v>58</v>
      </c>
      <c r="V15" s="72">
        <v>18339001000410</v>
      </c>
      <c r="W15" s="73" t="s">
        <v>81</v>
      </c>
    </row>
    <row r="16" spans="1:38" ht="20" customHeight="1">
      <c r="A16" s="43" t="s">
        <v>82</v>
      </c>
      <c r="B16" s="47" t="s">
        <v>83</v>
      </c>
      <c r="C16" s="23" t="s">
        <v>84</v>
      </c>
      <c r="D16" s="24">
        <v>10182442000408</v>
      </c>
      <c r="E16" s="36" t="s">
        <v>85</v>
      </c>
      <c r="F16" s="36" t="s">
        <v>86</v>
      </c>
      <c r="G16" s="23" t="s">
        <v>28</v>
      </c>
      <c r="H16" s="23" t="s">
        <v>29</v>
      </c>
      <c r="I16" s="23">
        <v>12</v>
      </c>
      <c r="J16" s="23">
        <v>2019</v>
      </c>
      <c r="K16" s="25">
        <v>0.13500000000000001</v>
      </c>
      <c r="L16" s="26">
        <v>11.65</v>
      </c>
      <c r="M16" s="26">
        <v>3.19</v>
      </c>
      <c r="N16" s="26">
        <v>3.19</v>
      </c>
      <c r="O16" s="27">
        <v>4</v>
      </c>
      <c r="P16" s="27">
        <v>14</v>
      </c>
      <c r="Q16" s="27">
        <f>O16*P16</f>
        <v>56</v>
      </c>
      <c r="R16" s="63">
        <v>13.5</v>
      </c>
      <c r="S16" s="55">
        <v>10</v>
      </c>
      <c r="T16" s="55">
        <v>12</v>
      </c>
      <c r="U16" s="54">
        <v>35</v>
      </c>
      <c r="V16" s="75">
        <v>19141001001063</v>
      </c>
      <c r="W16" s="75" t="s">
        <v>87</v>
      </c>
    </row>
    <row r="17" spans="1:38" ht="20" customHeight="1">
      <c r="A17" s="43" t="s">
        <v>82</v>
      </c>
      <c r="B17" s="47" t="s">
        <v>88</v>
      </c>
      <c r="C17" s="48" t="s">
        <v>89</v>
      </c>
      <c r="D17" s="38">
        <v>10182442000460</v>
      </c>
      <c r="E17" s="36" t="s">
        <v>85</v>
      </c>
      <c r="F17" s="36" t="s">
        <v>86</v>
      </c>
      <c r="G17" s="23" t="s">
        <v>28</v>
      </c>
      <c r="H17" s="23" t="s">
        <v>51</v>
      </c>
      <c r="I17" s="23">
        <v>12</v>
      </c>
      <c r="J17" s="23">
        <v>2019</v>
      </c>
      <c r="K17" s="25">
        <v>0.13500000000000001</v>
      </c>
      <c r="L17" s="26" t="s">
        <v>90</v>
      </c>
      <c r="M17" s="26" t="s">
        <v>91</v>
      </c>
      <c r="N17" s="26" t="s">
        <v>91</v>
      </c>
      <c r="O17" s="27">
        <v>4</v>
      </c>
      <c r="P17" s="27">
        <v>22</v>
      </c>
      <c r="Q17" s="27">
        <f>O17*P17</f>
        <v>88</v>
      </c>
      <c r="R17" s="63">
        <v>11</v>
      </c>
      <c r="S17" s="55">
        <v>8</v>
      </c>
      <c r="T17" s="55">
        <v>10</v>
      </c>
      <c r="U17" s="54">
        <v>18.3</v>
      </c>
      <c r="V17" s="75">
        <v>19141001001063</v>
      </c>
      <c r="W17" s="75" t="s">
        <v>92</v>
      </c>
    </row>
    <row r="18" spans="1:38" ht="20" customHeight="1">
      <c r="A18" s="43" t="s">
        <v>93</v>
      </c>
      <c r="B18" s="47" t="s">
        <v>94</v>
      </c>
      <c r="C18" s="23" t="s">
        <v>95</v>
      </c>
      <c r="D18" s="24">
        <v>10182442000415</v>
      </c>
      <c r="E18" s="36" t="s">
        <v>85</v>
      </c>
      <c r="F18" s="36" t="s">
        <v>86</v>
      </c>
      <c r="G18" s="23" t="s">
        <v>28</v>
      </c>
      <c r="H18" s="23" t="s">
        <v>29</v>
      </c>
      <c r="I18" s="23">
        <v>12</v>
      </c>
      <c r="J18" s="23">
        <v>2020</v>
      </c>
      <c r="K18" s="78">
        <v>0.13500000000000001</v>
      </c>
      <c r="L18" s="26" t="s">
        <v>30</v>
      </c>
      <c r="M18" s="26" t="s">
        <v>31</v>
      </c>
      <c r="N18" s="26" t="s">
        <v>31</v>
      </c>
      <c r="O18" s="27">
        <v>4</v>
      </c>
      <c r="P18" s="27">
        <v>14</v>
      </c>
      <c r="Q18" s="27">
        <f t="shared" ref="Q18" si="3">O18*P18</f>
        <v>56</v>
      </c>
      <c r="R18" s="63">
        <v>13.5</v>
      </c>
      <c r="S18" s="55">
        <v>10</v>
      </c>
      <c r="T18" s="55">
        <v>12</v>
      </c>
      <c r="U18" s="54">
        <v>35</v>
      </c>
      <c r="V18" s="75">
        <v>18338001000236</v>
      </c>
      <c r="W18" s="75" t="s">
        <v>87</v>
      </c>
    </row>
    <row r="19" spans="1:38" s="68" customFormat="1" ht="20" customHeight="1">
      <c r="A19" s="67" t="s">
        <v>96</v>
      </c>
      <c r="B19" s="47" t="s">
        <v>97</v>
      </c>
      <c r="C19" s="23" t="s">
        <v>98</v>
      </c>
      <c r="D19" s="24">
        <v>10182442000422</v>
      </c>
      <c r="E19" s="36" t="s">
        <v>85</v>
      </c>
      <c r="F19" s="36" t="s">
        <v>86</v>
      </c>
      <c r="G19" s="23" t="s">
        <v>28</v>
      </c>
      <c r="H19" s="23" t="s">
        <v>29</v>
      </c>
      <c r="I19" s="23">
        <v>12</v>
      </c>
      <c r="J19" s="23">
        <v>2020</v>
      </c>
      <c r="K19" s="25">
        <v>0.13</v>
      </c>
      <c r="L19" s="26" t="s">
        <v>30</v>
      </c>
      <c r="M19" s="26" t="s">
        <v>31</v>
      </c>
      <c r="N19" s="26" t="s">
        <v>31</v>
      </c>
      <c r="O19" s="27">
        <v>4</v>
      </c>
      <c r="P19" s="27">
        <v>14</v>
      </c>
      <c r="Q19" s="27">
        <f t="shared" ref="Q19" si="4">O19*P19</f>
        <v>56</v>
      </c>
      <c r="R19" s="63">
        <v>13.5</v>
      </c>
      <c r="S19" s="55">
        <v>10</v>
      </c>
      <c r="T19" s="55">
        <v>12</v>
      </c>
      <c r="U19" s="54">
        <v>35</v>
      </c>
      <c r="V19" s="75">
        <v>18277001000813</v>
      </c>
      <c r="W19" s="76" t="s">
        <v>99</v>
      </c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</row>
    <row r="20" spans="1:38" ht="20" customHeight="1">
      <c r="A20" s="74" t="s">
        <v>100</v>
      </c>
      <c r="B20" s="47" t="s">
        <v>88</v>
      </c>
      <c r="C20" s="23" t="s">
        <v>101</v>
      </c>
      <c r="D20" s="24">
        <v>10182442000439</v>
      </c>
      <c r="E20" s="53" t="s">
        <v>102</v>
      </c>
      <c r="F20" s="36" t="s">
        <v>103</v>
      </c>
      <c r="G20" s="23" t="s">
        <v>28</v>
      </c>
      <c r="H20" s="23" t="s">
        <v>29</v>
      </c>
      <c r="I20" s="23">
        <v>12</v>
      </c>
      <c r="J20" s="23">
        <v>2019</v>
      </c>
      <c r="K20" s="78">
        <v>0.13500000000000001</v>
      </c>
      <c r="L20" s="26">
        <v>12</v>
      </c>
      <c r="M20" s="26">
        <v>3.47</v>
      </c>
      <c r="N20" s="26">
        <v>3.47</v>
      </c>
      <c r="O20" s="27">
        <v>4</v>
      </c>
      <c r="P20" s="27">
        <v>11</v>
      </c>
      <c r="Q20" s="27">
        <f>O20*P20</f>
        <v>44</v>
      </c>
      <c r="R20" s="63">
        <v>14.25</v>
      </c>
      <c r="S20" s="55">
        <v>11</v>
      </c>
      <c r="T20" s="55">
        <v>12</v>
      </c>
      <c r="U20" s="54">
        <v>46</v>
      </c>
      <c r="V20" s="75">
        <v>19204001000775</v>
      </c>
      <c r="W20" s="76" t="s">
        <v>104</v>
      </c>
    </row>
    <row r="21" spans="1:38" ht="20" customHeight="1">
      <c r="A21" s="44" t="s">
        <v>105</v>
      </c>
      <c r="B21" s="46" t="s">
        <v>25</v>
      </c>
      <c r="C21" s="34" t="s">
        <v>106</v>
      </c>
      <c r="D21" s="18">
        <v>75772581068017</v>
      </c>
      <c r="E21" s="33" t="s">
        <v>107</v>
      </c>
      <c r="F21" s="33"/>
      <c r="G21" s="19" t="s">
        <v>28</v>
      </c>
      <c r="H21" s="19" t="s">
        <v>29</v>
      </c>
      <c r="I21" s="19">
        <v>12</v>
      </c>
      <c r="J21" s="19">
        <v>2018</v>
      </c>
      <c r="K21" s="20">
        <v>0.14499999999999999</v>
      </c>
      <c r="L21" s="30" t="s">
        <v>108</v>
      </c>
      <c r="M21" s="30" t="s">
        <v>109</v>
      </c>
      <c r="N21" s="30" t="s">
        <v>109</v>
      </c>
      <c r="O21" s="22">
        <v>4</v>
      </c>
      <c r="P21" s="22">
        <v>14</v>
      </c>
      <c r="Q21" s="22">
        <f t="shared" si="0"/>
        <v>56</v>
      </c>
      <c r="R21" s="59">
        <v>13</v>
      </c>
      <c r="S21" s="59">
        <v>10</v>
      </c>
      <c r="T21" s="59">
        <v>12</v>
      </c>
      <c r="U21" s="61">
        <v>34</v>
      </c>
      <c r="V21" s="72">
        <v>18130001000173</v>
      </c>
      <c r="W21" s="73" t="s">
        <v>110</v>
      </c>
    </row>
    <row r="22" spans="1:38" ht="20" customHeight="1">
      <c r="A22" s="44" t="s">
        <v>105</v>
      </c>
      <c r="B22" s="46" t="s">
        <v>25</v>
      </c>
      <c r="C22" s="34" t="s">
        <v>106</v>
      </c>
      <c r="D22" s="18">
        <v>75772581068017</v>
      </c>
      <c r="E22" s="33" t="s">
        <v>107</v>
      </c>
      <c r="F22" s="33"/>
      <c r="G22" s="19" t="s">
        <v>28</v>
      </c>
      <c r="H22" s="19" t="s">
        <v>29</v>
      </c>
      <c r="I22" s="19">
        <v>12</v>
      </c>
      <c r="J22" s="19">
        <v>2019</v>
      </c>
      <c r="K22" s="20">
        <v>0.14499999999999999</v>
      </c>
      <c r="L22" s="30" t="s">
        <v>108</v>
      </c>
      <c r="M22" s="30" t="s">
        <v>109</v>
      </c>
      <c r="N22" s="30" t="s">
        <v>109</v>
      </c>
      <c r="O22" s="22">
        <v>4</v>
      </c>
      <c r="P22" s="22">
        <v>14</v>
      </c>
      <c r="Q22" s="22">
        <f t="shared" ref="Q22" si="5">O22*P22</f>
        <v>56</v>
      </c>
      <c r="R22" s="59">
        <v>13</v>
      </c>
      <c r="S22" s="59">
        <v>10</v>
      </c>
      <c r="T22" s="59">
        <v>12</v>
      </c>
      <c r="U22" s="61">
        <v>34</v>
      </c>
      <c r="V22" s="72">
        <v>18130001000173</v>
      </c>
      <c r="W22" s="73" t="s">
        <v>110</v>
      </c>
    </row>
    <row r="23" spans="1:38" ht="20" customHeight="1">
      <c r="A23" s="44" t="s">
        <v>111</v>
      </c>
      <c r="B23" s="46" t="s">
        <v>88</v>
      </c>
      <c r="C23" s="34" t="s">
        <v>112</v>
      </c>
      <c r="D23" s="18">
        <v>75772572142917</v>
      </c>
      <c r="E23" s="33" t="s">
        <v>107</v>
      </c>
      <c r="F23" s="33"/>
      <c r="G23" s="19" t="s">
        <v>28</v>
      </c>
      <c r="H23" s="19" t="s">
        <v>29</v>
      </c>
      <c r="I23" s="19">
        <v>12</v>
      </c>
      <c r="J23" s="19">
        <v>2018</v>
      </c>
      <c r="K23" s="20">
        <v>0.13500000000000001</v>
      </c>
      <c r="L23" s="30" t="s">
        <v>108</v>
      </c>
      <c r="M23" s="30" t="s">
        <v>109</v>
      </c>
      <c r="N23" s="30" t="s">
        <v>109</v>
      </c>
      <c r="O23" s="22">
        <v>4</v>
      </c>
      <c r="P23" s="22">
        <v>14</v>
      </c>
      <c r="Q23" s="22">
        <f t="shared" si="0"/>
        <v>56</v>
      </c>
      <c r="R23" s="59">
        <v>13</v>
      </c>
      <c r="S23" s="59">
        <v>10</v>
      </c>
      <c r="T23" s="59">
        <v>12</v>
      </c>
      <c r="U23" s="61">
        <v>34</v>
      </c>
      <c r="V23" s="72">
        <v>18130001000180</v>
      </c>
      <c r="W23" s="73" t="s">
        <v>113</v>
      </c>
    </row>
    <row r="24" spans="1:38" ht="20" customHeight="1">
      <c r="A24" s="44" t="s">
        <v>114</v>
      </c>
      <c r="B24" s="46" t="s">
        <v>88</v>
      </c>
      <c r="C24" s="31" t="s">
        <v>115</v>
      </c>
      <c r="D24" s="31" t="s">
        <v>116</v>
      </c>
      <c r="E24" s="33" t="s">
        <v>107</v>
      </c>
      <c r="F24" s="33" t="s">
        <v>117</v>
      </c>
      <c r="G24" s="19" t="s">
        <v>28</v>
      </c>
      <c r="H24" s="19" t="s">
        <v>51</v>
      </c>
      <c r="I24" s="19">
        <v>24</v>
      </c>
      <c r="J24" s="19" t="s">
        <v>118</v>
      </c>
      <c r="K24" s="20">
        <v>0.13500000000000001</v>
      </c>
      <c r="L24" s="21" t="s">
        <v>119</v>
      </c>
      <c r="M24" s="21" t="s">
        <v>120</v>
      </c>
      <c r="N24" s="21" t="s">
        <v>120</v>
      </c>
      <c r="O24" s="22">
        <v>6</v>
      </c>
      <c r="P24" s="22">
        <v>10</v>
      </c>
      <c r="Q24" s="22">
        <v>60</v>
      </c>
      <c r="R24" s="62">
        <v>16</v>
      </c>
      <c r="S24" s="62">
        <v>10.5</v>
      </c>
      <c r="T24" s="62">
        <v>5</v>
      </c>
      <c r="U24" s="61">
        <v>21</v>
      </c>
      <c r="V24" s="72">
        <v>20010001000598</v>
      </c>
      <c r="W24" s="73" t="s">
        <v>121</v>
      </c>
    </row>
    <row r="25" spans="1:38" ht="20" customHeight="1">
      <c r="A25" s="44" t="s">
        <v>122</v>
      </c>
      <c r="B25" s="46" t="s">
        <v>34</v>
      </c>
      <c r="C25" s="34" t="s">
        <v>123</v>
      </c>
      <c r="D25" s="18">
        <v>75772571298417</v>
      </c>
      <c r="E25" s="33" t="s">
        <v>107</v>
      </c>
      <c r="F25" s="33"/>
      <c r="G25" s="19" t="s">
        <v>28</v>
      </c>
      <c r="H25" s="19" t="s">
        <v>29</v>
      </c>
      <c r="I25" s="19">
        <v>12</v>
      </c>
      <c r="J25" s="19">
        <v>2019</v>
      </c>
      <c r="K25" s="20" t="s">
        <v>124</v>
      </c>
      <c r="L25" s="21" t="s">
        <v>125</v>
      </c>
      <c r="M25" s="21" t="s">
        <v>126</v>
      </c>
      <c r="N25" s="21" t="s">
        <v>126</v>
      </c>
      <c r="O25" s="22">
        <v>4</v>
      </c>
      <c r="P25" s="22">
        <v>14</v>
      </c>
      <c r="Q25" s="22">
        <f t="shared" si="0"/>
        <v>56</v>
      </c>
      <c r="R25" s="59">
        <v>12.5</v>
      </c>
      <c r="S25" s="59">
        <v>9.5</v>
      </c>
      <c r="T25" s="59">
        <v>12</v>
      </c>
      <c r="U25" s="61">
        <v>34</v>
      </c>
      <c r="V25" s="72">
        <v>18130001001037</v>
      </c>
      <c r="W25" s="73" t="s">
        <v>127</v>
      </c>
    </row>
    <row r="26" spans="1:38" ht="20" customHeight="1">
      <c r="A26" s="44" t="s">
        <v>128</v>
      </c>
      <c r="B26" s="46" t="s">
        <v>42</v>
      </c>
      <c r="C26" s="34" t="s">
        <v>129</v>
      </c>
      <c r="D26" s="18">
        <v>75772531265817</v>
      </c>
      <c r="E26" s="33" t="s">
        <v>107</v>
      </c>
      <c r="F26" s="33"/>
      <c r="G26" s="19" t="s">
        <v>28</v>
      </c>
      <c r="H26" s="19" t="s">
        <v>29</v>
      </c>
      <c r="I26" s="19">
        <v>12</v>
      </c>
      <c r="J26" s="19">
        <v>2019</v>
      </c>
      <c r="K26" s="20">
        <v>0.14499999999999999</v>
      </c>
      <c r="L26" s="21" t="s">
        <v>125</v>
      </c>
      <c r="M26" s="21" t="s">
        <v>126</v>
      </c>
      <c r="N26" s="21" t="s">
        <v>126</v>
      </c>
      <c r="O26" s="22">
        <v>4</v>
      </c>
      <c r="P26" s="22">
        <v>14</v>
      </c>
      <c r="Q26" s="22">
        <f t="shared" si="0"/>
        <v>56</v>
      </c>
      <c r="R26" s="59">
        <v>12.5</v>
      </c>
      <c r="S26" s="59">
        <v>9.5</v>
      </c>
      <c r="T26" s="59">
        <v>12</v>
      </c>
      <c r="U26" s="61">
        <v>34</v>
      </c>
      <c r="V26" s="72">
        <v>18130001000178</v>
      </c>
      <c r="W26" s="73" t="s">
        <v>130</v>
      </c>
    </row>
    <row r="27" spans="1:38" ht="20" customHeight="1">
      <c r="A27" s="44" t="s">
        <v>128</v>
      </c>
      <c r="B27" s="46" t="s">
        <v>42</v>
      </c>
      <c r="C27" s="34" t="s">
        <v>129</v>
      </c>
      <c r="D27" s="18">
        <v>75772531265817</v>
      </c>
      <c r="E27" s="33" t="s">
        <v>107</v>
      </c>
      <c r="F27" s="33"/>
      <c r="G27" s="19" t="s">
        <v>28</v>
      </c>
      <c r="H27" s="19" t="s">
        <v>29</v>
      </c>
      <c r="I27" s="19">
        <v>12</v>
      </c>
      <c r="J27" s="19">
        <v>2018</v>
      </c>
      <c r="K27" s="20">
        <v>0.14499999999999999</v>
      </c>
      <c r="L27" s="21" t="s">
        <v>125</v>
      </c>
      <c r="M27" s="21" t="s">
        <v>126</v>
      </c>
      <c r="N27" s="21" t="s">
        <v>126</v>
      </c>
      <c r="O27" s="22">
        <v>4</v>
      </c>
      <c r="P27" s="22">
        <v>14</v>
      </c>
      <c r="Q27" s="22">
        <f t="shared" ref="Q27" si="6">O27*P27</f>
        <v>56</v>
      </c>
      <c r="R27" s="59">
        <v>12.5</v>
      </c>
      <c r="S27" s="59">
        <v>9.5</v>
      </c>
      <c r="T27" s="59">
        <v>12</v>
      </c>
      <c r="U27" s="61">
        <v>34</v>
      </c>
      <c r="V27" s="72">
        <v>18130001000178</v>
      </c>
      <c r="W27" s="73" t="s">
        <v>130</v>
      </c>
    </row>
    <row r="28" spans="1:38" ht="20" customHeight="1">
      <c r="A28" s="44" t="s">
        <v>131</v>
      </c>
      <c r="B28" s="46" t="s">
        <v>132</v>
      </c>
      <c r="C28" s="34" t="s">
        <v>133</v>
      </c>
      <c r="D28" s="18">
        <v>75772582401417</v>
      </c>
      <c r="E28" s="33" t="s">
        <v>107</v>
      </c>
      <c r="F28" s="33"/>
      <c r="G28" s="19" t="s">
        <v>28</v>
      </c>
      <c r="H28" s="19" t="s">
        <v>29</v>
      </c>
      <c r="I28" s="19">
        <v>12</v>
      </c>
      <c r="J28" s="19">
        <v>2019</v>
      </c>
      <c r="K28" s="20">
        <v>0.15</v>
      </c>
      <c r="L28" s="21">
        <v>11.63</v>
      </c>
      <c r="M28" s="21">
        <v>3.15</v>
      </c>
      <c r="N28" s="21">
        <v>3.15</v>
      </c>
      <c r="O28" s="22">
        <v>4</v>
      </c>
      <c r="P28" s="22">
        <v>14</v>
      </c>
      <c r="Q28" s="22">
        <f>O28*P28</f>
        <v>56</v>
      </c>
      <c r="R28" s="64">
        <v>13</v>
      </c>
      <c r="S28" s="64">
        <v>10</v>
      </c>
      <c r="T28" s="64">
        <v>12</v>
      </c>
      <c r="U28" s="65">
        <v>34</v>
      </c>
      <c r="V28" s="72">
        <v>18130001001034</v>
      </c>
      <c r="W28" s="73" t="s">
        <v>134</v>
      </c>
    </row>
    <row r="29" spans="1:38" ht="20" customHeight="1">
      <c r="A29" s="43" t="s">
        <v>135</v>
      </c>
      <c r="B29" s="47" t="s">
        <v>42</v>
      </c>
      <c r="C29" s="37" t="s">
        <v>136</v>
      </c>
      <c r="D29" s="38">
        <v>10757725030153</v>
      </c>
      <c r="E29" s="36" t="s">
        <v>137</v>
      </c>
      <c r="F29" s="36"/>
      <c r="G29" s="23" t="s">
        <v>28</v>
      </c>
      <c r="H29" s="23" t="s">
        <v>29</v>
      </c>
      <c r="I29" s="23">
        <v>12</v>
      </c>
      <c r="J29" s="23">
        <v>2019</v>
      </c>
      <c r="K29" s="28">
        <v>0.14499999999999999</v>
      </c>
      <c r="L29" s="29" t="s">
        <v>44</v>
      </c>
      <c r="M29" s="29" t="s">
        <v>45</v>
      </c>
      <c r="N29" s="29" t="s">
        <v>45</v>
      </c>
      <c r="O29" s="27">
        <v>4</v>
      </c>
      <c r="P29" s="27">
        <v>14</v>
      </c>
      <c r="Q29" s="27">
        <f t="shared" ref="Q29" si="7">O29*P29</f>
        <v>56</v>
      </c>
      <c r="R29" s="55">
        <v>12.75</v>
      </c>
      <c r="S29" s="55">
        <v>9.75</v>
      </c>
      <c r="T29" s="55">
        <v>12.25</v>
      </c>
      <c r="U29" s="54">
        <v>38</v>
      </c>
      <c r="V29" s="75">
        <v>19295001000610</v>
      </c>
      <c r="W29" s="76" t="s">
        <v>138</v>
      </c>
    </row>
    <row r="30" spans="1:38" ht="20" customHeight="1">
      <c r="A30" s="43" t="s">
        <v>139</v>
      </c>
      <c r="B30" s="47" t="s">
        <v>25</v>
      </c>
      <c r="C30" s="37" t="s">
        <v>140</v>
      </c>
      <c r="D30" s="38">
        <v>75772503007117</v>
      </c>
      <c r="E30" s="36" t="s">
        <v>141</v>
      </c>
      <c r="F30" s="36"/>
      <c r="G30" s="23" t="s">
        <v>28</v>
      </c>
      <c r="H30" s="23" t="s">
        <v>29</v>
      </c>
      <c r="I30" s="23">
        <v>12</v>
      </c>
      <c r="J30" s="23">
        <v>2019</v>
      </c>
      <c r="K30" s="28">
        <v>0.13600000000000001</v>
      </c>
      <c r="L30" s="26" t="s">
        <v>30</v>
      </c>
      <c r="M30" s="26" t="s">
        <v>31</v>
      </c>
      <c r="N30" s="26" t="s">
        <v>31</v>
      </c>
      <c r="O30" s="27">
        <v>4</v>
      </c>
      <c r="P30" s="27">
        <v>14</v>
      </c>
      <c r="Q30" s="27">
        <f t="shared" ref="Q30:Q34" si="8">O30*P30</f>
        <v>56</v>
      </c>
      <c r="R30" s="55">
        <v>13.5</v>
      </c>
      <c r="S30" s="55">
        <v>10</v>
      </c>
      <c r="T30" s="55">
        <v>12</v>
      </c>
      <c r="U30" s="54">
        <v>35</v>
      </c>
      <c r="V30" s="75">
        <v>19290001000810</v>
      </c>
      <c r="W30" s="76" t="s">
        <v>142</v>
      </c>
    </row>
    <row r="31" spans="1:38" ht="20" customHeight="1">
      <c r="A31" s="43" t="s">
        <v>143</v>
      </c>
      <c r="B31" s="47" t="s">
        <v>88</v>
      </c>
      <c r="C31" s="37" t="s">
        <v>144</v>
      </c>
      <c r="D31" s="38">
        <v>75772503006417</v>
      </c>
      <c r="E31" s="36" t="s">
        <v>141</v>
      </c>
      <c r="F31" s="36"/>
      <c r="G31" s="23" t="s">
        <v>28</v>
      </c>
      <c r="H31" s="23" t="s">
        <v>29</v>
      </c>
      <c r="I31" s="23">
        <v>12</v>
      </c>
      <c r="J31" s="23">
        <v>2019</v>
      </c>
      <c r="K31" s="25">
        <v>0.13500000000000001</v>
      </c>
      <c r="L31" s="26" t="s">
        <v>30</v>
      </c>
      <c r="M31" s="26" t="s">
        <v>31</v>
      </c>
      <c r="N31" s="26" t="s">
        <v>31</v>
      </c>
      <c r="O31" s="27">
        <v>4</v>
      </c>
      <c r="P31" s="27">
        <v>14</v>
      </c>
      <c r="Q31" s="27">
        <f t="shared" ref="Q31" si="9">O31*P31</f>
        <v>56</v>
      </c>
      <c r="R31" s="55">
        <v>13.5</v>
      </c>
      <c r="S31" s="55">
        <v>10</v>
      </c>
      <c r="T31" s="55">
        <v>12</v>
      </c>
      <c r="U31" s="54">
        <v>35</v>
      </c>
      <c r="V31" s="75">
        <v>19290001000815</v>
      </c>
      <c r="W31" s="76" t="s">
        <v>145</v>
      </c>
    </row>
    <row r="32" spans="1:38" ht="20" customHeight="1">
      <c r="A32" s="43" t="s">
        <v>143</v>
      </c>
      <c r="B32" s="47" t="s">
        <v>88</v>
      </c>
      <c r="C32" s="37" t="s">
        <v>144</v>
      </c>
      <c r="D32" s="38">
        <v>75772503006417</v>
      </c>
      <c r="E32" s="36" t="s">
        <v>141</v>
      </c>
      <c r="F32" s="36"/>
      <c r="G32" s="23" t="s">
        <v>28</v>
      </c>
      <c r="H32" s="23" t="s">
        <v>29</v>
      </c>
      <c r="I32" s="23">
        <v>12</v>
      </c>
      <c r="J32" s="23">
        <v>2018</v>
      </c>
      <c r="K32" s="25">
        <v>0.14499999999999999</v>
      </c>
      <c r="L32" s="26" t="s">
        <v>30</v>
      </c>
      <c r="M32" s="26" t="s">
        <v>31</v>
      </c>
      <c r="N32" s="26" t="s">
        <v>31</v>
      </c>
      <c r="O32" s="27">
        <v>4</v>
      </c>
      <c r="P32" s="27">
        <v>14</v>
      </c>
      <c r="Q32" s="27">
        <f t="shared" si="8"/>
        <v>56</v>
      </c>
      <c r="R32" s="55">
        <v>13.5</v>
      </c>
      <c r="S32" s="55">
        <v>10</v>
      </c>
      <c r="T32" s="55">
        <v>12</v>
      </c>
      <c r="U32" s="54">
        <v>35</v>
      </c>
      <c r="V32" s="75">
        <v>19290001000815</v>
      </c>
      <c r="W32" s="76" t="s">
        <v>145</v>
      </c>
    </row>
    <row r="33" spans="1:23" ht="20" customHeight="1">
      <c r="A33" s="43" t="s">
        <v>146</v>
      </c>
      <c r="B33" s="47" t="s">
        <v>88</v>
      </c>
      <c r="C33" s="37" t="s">
        <v>147</v>
      </c>
      <c r="D33" s="38" t="s">
        <v>67</v>
      </c>
      <c r="E33" s="36" t="s">
        <v>141</v>
      </c>
      <c r="F33" s="36" t="s">
        <v>68</v>
      </c>
      <c r="G33" s="23" t="s">
        <v>28</v>
      </c>
      <c r="H33" s="23" t="s">
        <v>69</v>
      </c>
      <c r="I33" s="23">
        <v>1</v>
      </c>
      <c r="J33" s="23">
        <v>2018</v>
      </c>
      <c r="K33" s="25">
        <v>0.14499999999999999</v>
      </c>
      <c r="L33" s="24" t="s">
        <v>70</v>
      </c>
      <c r="M33" s="24" t="s">
        <v>71</v>
      </c>
      <c r="N33" s="24" t="s">
        <v>71</v>
      </c>
      <c r="O33" s="27">
        <v>1</v>
      </c>
      <c r="P33" s="27">
        <v>20</v>
      </c>
      <c r="Q33" s="27">
        <f t="shared" si="8"/>
        <v>20</v>
      </c>
      <c r="R33" s="55">
        <v>9.56</v>
      </c>
      <c r="S33" s="55">
        <v>9.56</v>
      </c>
      <c r="T33" s="55">
        <v>23.36</v>
      </c>
      <c r="U33" s="54">
        <v>47</v>
      </c>
      <c r="V33" s="75">
        <v>19290001000815</v>
      </c>
      <c r="W33" s="76" t="s">
        <v>148</v>
      </c>
    </row>
    <row r="34" spans="1:23" ht="20" customHeight="1">
      <c r="A34" s="43" t="s">
        <v>149</v>
      </c>
      <c r="B34" s="47" t="s">
        <v>56</v>
      </c>
      <c r="C34" s="37" t="s">
        <v>150</v>
      </c>
      <c r="D34" s="38">
        <v>75772503002617</v>
      </c>
      <c r="E34" s="36" t="s">
        <v>141</v>
      </c>
      <c r="F34" s="36" t="s">
        <v>151</v>
      </c>
      <c r="G34" s="23" t="s">
        <v>28</v>
      </c>
      <c r="H34" s="23" t="s">
        <v>29</v>
      </c>
      <c r="I34" s="23">
        <v>12</v>
      </c>
      <c r="J34" s="23">
        <v>2018</v>
      </c>
      <c r="K34" s="28">
        <v>0.14499999999999999</v>
      </c>
      <c r="L34" s="26" t="s">
        <v>30</v>
      </c>
      <c r="M34" s="26" t="s">
        <v>31</v>
      </c>
      <c r="N34" s="26" t="s">
        <v>31</v>
      </c>
      <c r="O34" s="27">
        <v>4</v>
      </c>
      <c r="P34" s="27">
        <v>14</v>
      </c>
      <c r="Q34" s="27">
        <f t="shared" si="8"/>
        <v>56</v>
      </c>
      <c r="R34" s="55">
        <v>13.5</v>
      </c>
      <c r="S34" s="55">
        <v>10</v>
      </c>
      <c r="T34" s="55">
        <v>12</v>
      </c>
      <c r="U34" s="54">
        <v>35</v>
      </c>
      <c r="V34" s="75">
        <v>19290001000819</v>
      </c>
      <c r="W34" s="76" t="s">
        <v>152</v>
      </c>
    </row>
    <row r="35" spans="1:23" ht="20" customHeight="1"/>
    <row r="36" spans="1:23" ht="20" customHeight="1"/>
    <row r="37" spans="1:23" ht="20" customHeight="1">
      <c r="L37" s="7"/>
    </row>
    <row r="38" spans="1:23" ht="20" customHeight="1"/>
    <row r="39" spans="1:23" ht="20" customHeight="1"/>
    <row r="40" spans="1:23" ht="20" customHeight="1"/>
  </sheetData>
  <printOptions horizontalCentered="1"/>
  <pageMargins left="0.25" right="0.25" top="0.75" bottom="0.75" header="0.5" footer="0.5"/>
  <pageSetup scale="45" orientation="landscape" horizontalDpi="4294967292" verticalDpi="4294967292" r:id="rId1"/>
  <headerFooter>
    <oddFooter>Page &amp;P of &amp;N</oddFooter>
  </headerFooter>
  <colBreaks count="1" manualBreakCount="1">
    <brk id="11" max="1048575" man="1"/>
  </colBreaks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E02EE3314B9D4F99CAED3AB03150ED" ma:contentTypeVersion="13" ma:contentTypeDescription="Create a new document." ma:contentTypeScope="" ma:versionID="f1aa34dbac5af0fa524f074456d20507">
  <xsd:schema xmlns:xsd="http://www.w3.org/2001/XMLSchema" xmlns:xs="http://www.w3.org/2001/XMLSchema" xmlns:p="http://schemas.microsoft.com/office/2006/metadata/properties" xmlns:ns2="0e4a7cd7-9c08-4f85-b6f1-aeecfa4fc993" xmlns:ns3="1d637215-6937-48a5-8974-77bb99fcf09c" targetNamespace="http://schemas.microsoft.com/office/2006/metadata/properties" ma:root="true" ma:fieldsID="c79dfee4e648cbef9283e7cdabe21030" ns2:_="" ns3:_="">
    <xsd:import namespace="0e4a7cd7-9c08-4f85-b6f1-aeecfa4fc993"/>
    <xsd:import namespace="1d637215-6937-48a5-8974-77bb99fcf0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a7cd7-9c08-4f85-b6f1-aeecfa4fc9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637215-6937-48a5-8974-77bb99fcf09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C40051-23F4-42CA-96F2-22989CBC7D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4a7cd7-9c08-4f85-b6f1-aeecfa4fc993"/>
    <ds:schemaRef ds:uri="1d637215-6937-48a5-8974-77bb99fcf0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602EC7-F488-4699-9198-DDA2A31F755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1EC87F2-612B-4C15-86F2-1C542BD8AB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SKU Details</vt:lpstr>
    </vt:vector>
  </TitlesOfParts>
  <Manager/>
  <Company>Testa Wine Imports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Wardzala</dc:creator>
  <cp:keywords/>
  <dc:description/>
  <cp:lastModifiedBy>Microsoft Office User</cp:lastModifiedBy>
  <cp:revision/>
  <dcterms:created xsi:type="dcterms:W3CDTF">2015-01-29T16:11:55Z</dcterms:created>
  <dcterms:modified xsi:type="dcterms:W3CDTF">2021-06-15T17:17:36Z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0x01010004E02EE3314B9D4F99CAED3AB03150ED</vt:lpwstr>
  </property>
</Properties>
</file>